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9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<sst xmlns="http://schemas.openxmlformats.org/spreadsheetml/2006/main" count="21" uniqueCount="18">
  <si>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a =</t>
  </si>
  <si>
    <t>b =</t>
  </si>
  <si>
    <t>c =</t>
  </si>
  <si>
    <t>D =</t>
  </si>
  <si>
    <t>(</t>
  </si>
  <si>
    <t>)</t>
  </si>
  <si>
    <t>) x (</t>
  </si>
  <si>
    <t>=</t>
  </si>
  <si>
    <t>- 4 x</t>
  </si>
  <si>
    <r>
      <t>)</t>
    </r>
    <r>
      <rPr>
        <b/>
        <vertAlign val="superscript"/>
        <sz val="12"/>
        <color indexed="10"/>
        <rFont val="Arial"/>
        <family val="0"/>
      </rPr>
      <t>2</t>
    </r>
  </si>
  <si>
    <r>
      <t xml:space="preserve">D </t>
    </r>
    <r>
      <rPr>
        <b/>
        <i/>
        <sz val="12"/>
        <rFont val="Bookman Old Style"/>
        <family val="1"/>
      </rPr>
      <t xml:space="preserve">= b </t>
    </r>
    <r>
      <rPr>
        <b/>
        <i/>
        <vertAlign val="superscript"/>
        <sz val="12"/>
        <rFont val="Bookman Old Style"/>
        <family val="1"/>
      </rPr>
      <t xml:space="preserve">2 </t>
    </r>
    <r>
      <rPr>
        <b/>
        <i/>
        <sz val="12"/>
        <rFont val="Bookman Old Style"/>
        <family val="1"/>
      </rPr>
      <t>– 4 a c</t>
    </r>
  </si>
  <si>
    <t>RESOLUTiON DE L'EQUATiON DU 2ème DEGRE</t>
  </si>
  <si>
    <t>Soit l'équation ci-dessous:</t>
  </si>
  <si>
    <t>Détermination des coefficients:</t>
  </si>
  <si>
    <t>Calcul du discriminant:</t>
  </si>
  <si>
    <t xml:space="preserve">  x</t>
  </si>
  <si>
    <t xml:space="preserve">  </t>
  </si>
  <si>
    <r>
      <t xml:space="preserve">  x</t>
    </r>
    <r>
      <rPr>
        <b/>
        <i/>
        <vertAlign val="superscript"/>
        <sz val="12"/>
        <rFont val="Bookman Old Style"/>
        <family val="1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</si>
</sst>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#&quot; &quot;???/???"/>
    <numFmt numFmtId="168" formatCode="#&quot; &quot;?/2"/>
    <numFmt numFmtId="169" formatCode="#&quot; &quot;?/4"/>
    <numFmt numFmtId="170" formatCode="#&quot; &quot;?/8"/>
    <numFmt numFmtId="171" formatCode="#&quot; &quot;?/10"/>
    <numFmt numFmtId="172" formatCode="#&quot; &quot;??/100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Symbol"/>
      <family val="1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0"/>
    </font>
    <font>
      <b/>
      <vertAlign val="superscript"/>
      <sz val="12"/>
      <color indexed="10"/>
      <name val="Arial"/>
      <family val="0"/>
    </font>
    <font>
      <b/>
      <sz val="12"/>
      <name val="Arial"/>
      <family val="0"/>
    </font>
    <font>
      <i/>
      <sz val="12"/>
      <name val="Bookman Old Style"/>
      <family val="1"/>
    </font>
    <font>
      <sz val="12"/>
      <name val="Arial"/>
      <family val="0"/>
    </font>
    <font>
      <b/>
      <i/>
      <sz val="12"/>
      <name val="Bookman Old Style"/>
      <family val="1"/>
    </font>
    <font>
      <b/>
      <i/>
      <vertAlign val="superscript"/>
      <sz val="12"/>
      <name val="Bookman Old Style"/>
      <family val="1"/>
    </font>
    <font>
      <b/>
      <sz val="18"/>
      <name val="Bookman Old Style"/>
      <family val="1"/>
    </font>
    <font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10" fillId="2" borderId="2" xfId="0" applyFont="1" applyFill="1" applyBorder="1" applyAlignment="1" quotePrefix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4" fillId="0" borderId="3" xfId="0" applyFont="1" applyBorder="1" applyAlignment="1">
      <alignment/>
    </xf>
    <xf numFmtId="0" fontId="9" fillId="2" borderId="3" xfId="0" applyFont="1" applyFill="1" applyBorder="1" applyAlignment="1">
      <alignment/>
    </xf>
    <xf numFmtId="0" fontId="14" fillId="0" borderId="1" xfId="0" applyFont="1" applyBorder="1" applyAlignment="1">
      <alignment/>
    </xf>
    <xf numFmtId="0" fontId="9" fillId="2" borderId="2" xfId="0" applyFont="1" applyFill="1" applyBorder="1" applyAlignment="1">
      <alignment horizontal="center"/>
    </xf>
    <xf numFmtId="12" fontId="10" fillId="0" borderId="0" xfId="0" applyNumberFormat="1" applyFont="1" applyFill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3" borderId="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12" fontId="10" fillId="2" borderId="2" xfId="0" applyNumberFormat="1" applyFont="1" applyFill="1" applyBorder="1" applyAlignment="1">
      <alignment horizontal="center"/>
    </xf>
    <xf numFmtId="12" fontId="10" fillId="2" borderId="4" xfId="0" applyNumberFormat="1" applyFont="1" applyFill="1" applyBorder="1" applyAlignment="1">
      <alignment horizontal="center"/>
    </xf>
    <xf numFmtId="0" fontId="11" fillId="0" borderId="0" xfId="0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495300</xdr:rowOff>
    </xdr:from>
    <xdr:to>
      <xdr:col>15</xdr:col>
      <xdr:colOff>609600</xdr:colOff>
      <xdr:row>2</xdr:row>
      <xdr:rowOff>4657725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19150"/>
          <a:ext cx="4924425" cy="416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</xdr:row>
      <xdr:rowOff>9525</xdr:rowOff>
    </xdr:from>
    <xdr:to>
      <xdr:col>8</xdr:col>
      <xdr:colOff>114300</xdr:colOff>
      <xdr:row>5</xdr:row>
      <xdr:rowOff>76200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238750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28</xdr:row>
      <xdr:rowOff>9525</xdr:rowOff>
    </xdr:from>
    <xdr:to>
      <xdr:col>5</xdr:col>
      <xdr:colOff>352425</xdr:colOff>
      <xdr:row>28</xdr:row>
      <xdr:rowOff>9525</xdr:rowOff>
    </xdr:to>
    <xdr:sp>
      <xdr:nvSpPr>
        <xdr:cNvPr id="3" name="Line 393"/>
        <xdr:cNvSpPr>
          <a:spLocks/>
        </xdr:cNvSpPr>
      </xdr:nvSpPr>
      <xdr:spPr>
        <a:xfrm>
          <a:off x="1000125" y="10010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0</xdr:rowOff>
    </xdr:from>
    <xdr:to>
      <xdr:col>5</xdr:col>
      <xdr:colOff>333375</xdr:colOff>
      <xdr:row>33</xdr:row>
      <xdr:rowOff>0</xdr:rowOff>
    </xdr:to>
    <xdr:sp>
      <xdr:nvSpPr>
        <xdr:cNvPr id="4" name="Line 394"/>
        <xdr:cNvSpPr>
          <a:spLocks/>
        </xdr:cNvSpPr>
      </xdr:nvSpPr>
      <xdr:spPr>
        <a:xfrm>
          <a:off x="981075" y="109728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142875</xdr:rowOff>
    </xdr:from>
    <xdr:to>
      <xdr:col>6</xdr:col>
      <xdr:colOff>104775</xdr:colOff>
      <xdr:row>25</xdr:row>
      <xdr:rowOff>0</xdr:rowOff>
    </xdr:to>
    <xdr:sp>
      <xdr:nvSpPr>
        <xdr:cNvPr id="5" name="Polygon 398"/>
        <xdr:cNvSpPr>
          <a:spLocks/>
        </xdr:cNvSpPr>
      </xdr:nvSpPr>
      <xdr:spPr>
        <a:xfrm>
          <a:off x="1504950" y="9201150"/>
          <a:ext cx="514350" cy="219075"/>
        </a:xfrm>
        <a:custGeom>
          <a:pathLst>
            <a:path h="19" w="43">
              <a:moveTo>
                <a:pt x="0" y="3"/>
              </a:moveTo>
              <a:lnTo>
                <a:pt x="5" y="19"/>
              </a:lnTo>
              <a:lnTo>
                <a:pt x="8" y="1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9525</xdr:rowOff>
    </xdr:from>
    <xdr:to>
      <xdr:col>7</xdr:col>
      <xdr:colOff>9525</xdr:colOff>
      <xdr:row>25</xdr:row>
      <xdr:rowOff>9525</xdr:rowOff>
    </xdr:to>
    <xdr:sp>
      <xdr:nvSpPr>
        <xdr:cNvPr id="6" name="Line 421"/>
        <xdr:cNvSpPr>
          <a:spLocks/>
        </xdr:cNvSpPr>
      </xdr:nvSpPr>
      <xdr:spPr>
        <a:xfrm>
          <a:off x="857250" y="94297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0</xdr:rowOff>
    </xdr:from>
    <xdr:to>
      <xdr:col>13</xdr:col>
      <xdr:colOff>114300</xdr:colOff>
      <xdr:row>25</xdr:row>
      <xdr:rowOff>0</xdr:rowOff>
    </xdr:to>
    <xdr:sp>
      <xdr:nvSpPr>
        <xdr:cNvPr id="7" name="Line 98"/>
        <xdr:cNvSpPr>
          <a:spLocks/>
        </xdr:cNvSpPr>
      </xdr:nvSpPr>
      <xdr:spPr>
        <a:xfrm>
          <a:off x="3314700" y="9420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28</xdr:row>
      <xdr:rowOff>0</xdr:rowOff>
    </xdr:from>
    <xdr:to>
      <xdr:col>11</xdr:col>
      <xdr:colOff>257175</xdr:colOff>
      <xdr:row>28</xdr:row>
      <xdr:rowOff>0</xdr:rowOff>
    </xdr:to>
    <xdr:sp>
      <xdr:nvSpPr>
        <xdr:cNvPr id="8" name="Line 99"/>
        <xdr:cNvSpPr>
          <a:spLocks/>
        </xdr:cNvSpPr>
      </xdr:nvSpPr>
      <xdr:spPr>
        <a:xfrm>
          <a:off x="3476625" y="10001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21</xdr:row>
      <xdr:rowOff>9525</xdr:rowOff>
    </xdr:from>
    <xdr:to>
      <xdr:col>7</xdr:col>
      <xdr:colOff>209550</xdr:colOff>
      <xdr:row>37</xdr:row>
      <xdr:rowOff>19050</xdr:rowOff>
    </xdr:to>
    <xdr:sp>
      <xdr:nvSpPr>
        <xdr:cNvPr id="9" name="Line 100"/>
        <xdr:cNvSpPr>
          <a:spLocks/>
        </xdr:cNvSpPr>
      </xdr:nvSpPr>
      <xdr:spPr>
        <a:xfrm>
          <a:off x="2247900" y="8667750"/>
          <a:ext cx="0" cy="3067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20</xdr:row>
      <xdr:rowOff>190500</xdr:rowOff>
    </xdr:from>
    <xdr:to>
      <xdr:col>14</xdr:col>
      <xdr:colOff>200025</xdr:colOff>
      <xdr:row>37</xdr:row>
      <xdr:rowOff>0</xdr:rowOff>
    </xdr:to>
    <xdr:sp>
      <xdr:nvSpPr>
        <xdr:cNvPr id="10" name="Line 101"/>
        <xdr:cNvSpPr>
          <a:spLocks/>
        </xdr:cNvSpPr>
      </xdr:nvSpPr>
      <xdr:spPr>
        <a:xfrm>
          <a:off x="4876800" y="8648700"/>
          <a:ext cx="0" cy="3067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6</xdr:row>
      <xdr:rowOff>95250</xdr:rowOff>
    </xdr:from>
    <xdr:to>
      <xdr:col>15</xdr:col>
      <xdr:colOff>209550</xdr:colOff>
      <xdr:row>8</xdr:row>
      <xdr:rowOff>76200</xdr:rowOff>
    </xdr:to>
    <xdr:sp>
      <xdr:nvSpPr>
        <xdr:cNvPr id="11" name="AutoShape 102"/>
        <xdr:cNvSpPr>
          <a:spLocks/>
        </xdr:cNvSpPr>
      </xdr:nvSpPr>
      <xdr:spPr>
        <a:xfrm>
          <a:off x="3381375" y="5810250"/>
          <a:ext cx="1924050" cy="428625"/>
        </a:xfrm>
        <a:prstGeom prst="wedgeRoundRectCallout">
          <a:avLst>
            <a:gd name="adj1" fmla="val -68314"/>
            <a:gd name="adj2" fmla="val 1222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compléter l'équation d'après l'énoncé</a:t>
          </a:r>
        </a:p>
      </xdr:txBody>
    </xdr:sp>
    <xdr:clientData/>
  </xdr:twoCellAnchor>
  <xdr:twoCellAnchor>
    <xdr:from>
      <xdr:col>10</xdr:col>
      <xdr:colOff>66675</xdr:colOff>
      <xdr:row>9</xdr:row>
      <xdr:rowOff>161925</xdr:rowOff>
    </xdr:from>
    <xdr:to>
      <xdr:col>15</xdr:col>
      <xdr:colOff>1371600</xdr:colOff>
      <xdr:row>14</xdr:row>
      <xdr:rowOff>38100</xdr:rowOff>
    </xdr:to>
    <xdr:sp>
      <xdr:nvSpPr>
        <xdr:cNvPr id="12" name="AutoShape 103"/>
        <xdr:cNvSpPr>
          <a:spLocks/>
        </xdr:cNvSpPr>
      </xdr:nvSpPr>
      <xdr:spPr>
        <a:xfrm>
          <a:off x="3362325" y="6524625"/>
          <a:ext cx="3105150" cy="800100"/>
        </a:xfrm>
        <a:prstGeom prst="wedgeRoundRectCallout">
          <a:avLst>
            <a:gd name="adj1" fmla="val -60430"/>
            <a:gd name="adj2" fmla="val -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compléter les 3 cellules:
</a:t>
          </a:r>
          <a:r>
            <a:rPr lang="en-US" cap="none" sz="1200" b="1" i="1" u="none" baseline="0"/>
            <a:t>. </a:t>
          </a:r>
          <a:r>
            <a:rPr lang="en-US" cap="none" sz="1200" b="0" i="1" u="none" baseline="0"/>
            <a:t>le détail des calculs va s'afficher
</a:t>
          </a:r>
          <a:r>
            <a:rPr lang="en-US" cap="none" sz="1200" b="1" i="1" u="none" baseline="0"/>
            <a:t>. </a:t>
          </a:r>
          <a:r>
            <a:rPr lang="en-US" cap="none" sz="1200" b="0" i="1" u="none" baseline="0"/>
            <a:t>ainsi que les solutions de l'équation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4">
      <selection activeCell="P19" sqref="P19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3" width="2.140625" style="0" customWidth="1"/>
    <col min="4" max="4" width="6.28125" style="0" customWidth="1"/>
    <col min="5" max="5" width="2.28125" style="0" customWidth="1"/>
    <col min="6" max="6" width="6.28125" style="0" customWidth="1"/>
    <col min="7" max="7" width="1.8515625" style="0" customWidth="1"/>
    <col min="8" max="10" width="6.28125" style="0" customWidth="1"/>
    <col min="11" max="11" width="5.140625" style="0" customWidth="1"/>
    <col min="12" max="12" width="6.28125" style="0" customWidth="1"/>
    <col min="13" max="13" width="1.8515625" style="0" customWidth="1"/>
    <col min="14" max="14" width="7.421875" style="0" customWidth="1"/>
    <col min="15" max="15" width="6.28125" style="0" customWidth="1"/>
    <col min="16" max="16" width="26.00390625" style="0" customWidth="1"/>
    <col min="17" max="17" width="6.00390625" style="0" customWidth="1"/>
    <col min="18" max="18" width="5.7109375" style="0" customWidth="1"/>
    <col min="19" max="19" width="2.140625" style="0" customWidth="1"/>
    <col min="20" max="20" width="6.28125" style="0" customWidth="1"/>
    <col min="21" max="21" width="2.28125" style="0" customWidth="1"/>
    <col min="22" max="22" width="6.28125" style="0" customWidth="1"/>
    <col min="23" max="23" width="1.8515625" style="0" customWidth="1"/>
    <col min="24" max="26" width="6.28125" style="0" customWidth="1"/>
    <col min="27" max="27" width="5.140625" style="0" customWidth="1"/>
    <col min="28" max="28" width="6.28125" style="0" customWidth="1"/>
    <col min="29" max="29" width="1.8515625" style="0" customWidth="1"/>
    <col min="30" max="30" width="7.421875" style="0" customWidth="1"/>
    <col min="31" max="31" width="6.28125" style="0" customWidth="1"/>
    <col min="32" max="32" width="26.00390625" style="0" customWidth="1"/>
  </cols>
  <sheetData>
    <row r="1" spans="1:16" ht="12.75" customHeight="1">
      <c r="A1" s="44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ht="386.25" customHeight="1"/>
    <row r="7" spans="1:10" ht="15.75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</row>
    <row r="8" spans="2:9" ht="19.5">
      <c r="B8" s="54" t="s">
        <v>17</v>
      </c>
      <c r="C8" s="41"/>
      <c r="D8" s="54" t="s">
        <v>15</v>
      </c>
      <c r="E8" s="41"/>
      <c r="F8" s="42" t="s">
        <v>16</v>
      </c>
      <c r="G8" s="43"/>
      <c r="H8" s="20" t="s">
        <v>7</v>
      </c>
      <c r="I8" s="19">
        <v>0</v>
      </c>
    </row>
    <row r="9" spans="2:9" ht="15.75">
      <c r="B9" s="18"/>
      <c r="C9" s="18"/>
      <c r="D9" s="18"/>
      <c r="E9" s="18"/>
      <c r="F9" s="19"/>
      <c r="G9" s="19"/>
      <c r="H9" s="20"/>
      <c r="I9" s="19"/>
    </row>
    <row r="10" spans="1:11" ht="15.75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2" spans="1:9" ht="15.75">
      <c r="A12" s="8" t="s">
        <v>0</v>
      </c>
      <c r="B12" s="33">
        <v>1</v>
      </c>
      <c r="C12" s="9"/>
      <c r="D12" s="8" t="s">
        <v>1</v>
      </c>
      <c r="E12" s="10"/>
      <c r="F12" s="33">
        <v>-6</v>
      </c>
      <c r="G12" s="11"/>
      <c r="H12" s="8" t="s">
        <v>2</v>
      </c>
      <c r="I12" s="33">
        <v>5</v>
      </c>
    </row>
    <row r="14" spans="1:11" ht="15.75">
      <c r="A14" s="34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6" spans="2:6" ht="19.5">
      <c r="B16" s="35" t="s">
        <v>10</v>
      </c>
      <c r="C16" s="35"/>
      <c r="D16" s="35"/>
      <c r="E16" s="35"/>
      <c r="F16" s="35"/>
    </row>
    <row r="18" spans="2:11" ht="18.75">
      <c r="B18" s="1" t="s">
        <v>3</v>
      </c>
      <c r="C18" s="7" t="s">
        <v>4</v>
      </c>
      <c r="D18" s="12">
        <f>IF(B12&lt;&gt;0,F12)</f>
        <v>-6</v>
      </c>
      <c r="E18" s="4" t="s">
        <v>9</v>
      </c>
      <c r="F18" s="5" t="s">
        <v>8</v>
      </c>
      <c r="G18" s="6" t="s">
        <v>4</v>
      </c>
      <c r="H18" s="12">
        <f>IF(B12&lt;&gt;0,B12)</f>
        <v>1</v>
      </c>
      <c r="I18" s="6" t="s">
        <v>6</v>
      </c>
      <c r="J18" s="12">
        <v>30</v>
      </c>
      <c r="K18" s="32" t="s">
        <v>5</v>
      </c>
    </row>
    <row r="20" spans="2:6" ht="15.75">
      <c r="B20" s="1" t="s">
        <v>3</v>
      </c>
      <c r="C20" s="3"/>
      <c r="D20" s="12">
        <f>F12^2</f>
        <v>36</v>
      </c>
      <c r="E20" s="40">
        <f>IF(B12&lt;&gt;0,-4*B12*I12)</f>
        <v>-20</v>
      </c>
      <c r="F20" s="40"/>
    </row>
    <row r="21" spans="2:6" ht="15.75">
      <c r="B21" s="1" t="s">
        <v>3</v>
      </c>
      <c r="C21" s="3"/>
      <c r="D21" s="12">
        <f>IF(B12&lt;&gt;0,D20+E20)</f>
        <v>16</v>
      </c>
      <c r="E21" s="3"/>
      <c r="F21" s="3"/>
    </row>
    <row r="22" spans="2:6" ht="15.75">
      <c r="B22" s="1"/>
      <c r="C22" s="3"/>
      <c r="D22" s="12"/>
      <c r="E22" s="3"/>
      <c r="F22" s="3"/>
    </row>
    <row r="23" spans="1:16" ht="15.75" customHeight="1">
      <c r="A23" s="22" t="str">
        <f>IF(D21&gt;0,"D &gt; 0","")</f>
        <v>D &gt; 0</v>
      </c>
      <c r="B23" s="38" t="str">
        <f>IF(D21&gt;0,"donc 2 solutions","")</f>
        <v>donc 2 solutions</v>
      </c>
      <c r="C23" s="38"/>
      <c r="D23" s="38"/>
      <c r="E23" s="38"/>
      <c r="F23" s="39"/>
      <c r="G23" s="21"/>
      <c r="I23" s="27">
        <f>IF(D21=0,"D = 0","")</f>
      </c>
      <c r="J23" s="36">
        <f>IF(D21=0,"donc 1 solution double","")</f>
      </c>
      <c r="K23" s="36"/>
      <c r="L23" s="36"/>
      <c r="M23" s="36"/>
      <c r="N23" s="37"/>
      <c r="P23" s="25">
        <f>IF(D21&lt;0,"D&lt; 0","")</f>
      </c>
    </row>
    <row r="25" spans="2:16" ht="15.75">
      <c r="B25" s="23" t="str">
        <f>IF(D21&gt;0,"x1 =","")</f>
        <v>x1 =</v>
      </c>
      <c r="C25" s="14" t="str">
        <f>IF(D21&gt;0,"-(","")</f>
        <v>-(</v>
      </c>
      <c r="D25" s="12">
        <f>IF(D21&gt;0,F12,"")</f>
        <v>-6</v>
      </c>
      <c r="E25" s="12" t="str">
        <f>IF(D21&gt;0,")+","")</f>
        <v>)+</v>
      </c>
      <c r="F25" s="40">
        <f>IF(D21&gt;0,D21,"")</f>
        <v>16</v>
      </c>
      <c r="G25" s="40"/>
      <c r="I25" s="23">
        <f>IF(D21=0,"x1 =","")</f>
      </c>
      <c r="J25" s="23">
        <f>IF(D21=0,"x2 =","")</f>
      </c>
      <c r="K25" s="30">
        <f>IF(D21=0,"-(","")</f>
      </c>
      <c r="L25" s="12">
        <f>IF(D21=0,F12,"")</f>
      </c>
      <c r="M25" s="13">
        <f>IF(D21=0,")","")</f>
      </c>
      <c r="N25" s="13"/>
      <c r="P25" s="26">
        <f>IF(D21&lt;0,"donc pas de solutions","")</f>
      </c>
    </row>
    <row r="26" spans="2:13" ht="15">
      <c r="B26" s="13"/>
      <c r="C26" s="13"/>
      <c r="D26" s="17" t="str">
        <f>IF(D21&gt;0,"2x","")</f>
        <v>2x</v>
      </c>
      <c r="E26" s="13" t="str">
        <f>IF(D21&gt;0,"(","")</f>
        <v>(</v>
      </c>
      <c r="F26" s="12">
        <f>IF(D21&gt;0,B12,"")</f>
        <v>1</v>
      </c>
      <c r="G26" s="13" t="str">
        <f>IF(D21&gt;0,")","")</f>
        <v>)</v>
      </c>
      <c r="I26" s="13"/>
      <c r="J26" s="13"/>
      <c r="K26" s="17">
        <f>IF(D21=0,"2 x (","")</f>
      </c>
      <c r="L26" s="12">
        <f>IF(D21=0,B12,"")</f>
      </c>
      <c r="M26" s="13">
        <f>IF(D21=0,")","")</f>
      </c>
    </row>
    <row r="27" spans="9:14" ht="15">
      <c r="I27" s="13"/>
      <c r="J27" s="13"/>
      <c r="K27" s="13"/>
      <c r="L27" s="13"/>
      <c r="M27" s="13"/>
      <c r="N27" s="13"/>
    </row>
    <row r="28" spans="2:14" ht="15.75">
      <c r="B28" s="23" t="str">
        <f>IF(D21&gt;0,"x1","")</f>
        <v>x1</v>
      </c>
      <c r="C28" s="50" t="str">
        <f>IF(D21&gt;0,"=","")</f>
        <v>=</v>
      </c>
      <c r="D28" s="12">
        <f>IF(D21&gt;0,-F12,"")</f>
        <v>6</v>
      </c>
      <c r="E28" s="14" t="str">
        <f>IF(D21&gt;0,"+","")</f>
        <v>+</v>
      </c>
      <c r="F28" s="12">
        <f>IF(D21&gt;0,D21^(1/2),"")</f>
        <v>4</v>
      </c>
      <c r="I28" s="23">
        <f>IF(D21=0,"x1 =","")</f>
      </c>
      <c r="J28" s="23">
        <f>IF(D21=0,"x2 =","")</f>
      </c>
      <c r="K28" s="40">
        <f>IF(D21=0,-F12,"")</f>
      </c>
      <c r="L28" s="40"/>
      <c r="M28" s="31"/>
      <c r="N28" s="13"/>
    </row>
    <row r="29" spans="2:14" ht="15">
      <c r="B29" s="12"/>
      <c r="C29" s="51"/>
      <c r="D29" s="40">
        <f>IF(D21&gt;0,2*B12,"")</f>
        <v>2</v>
      </c>
      <c r="E29" s="40"/>
      <c r="F29" s="40"/>
      <c r="I29" s="13"/>
      <c r="J29" s="13"/>
      <c r="K29" s="40">
        <f>IF(D21=0,2*B12,"")</f>
      </c>
      <c r="L29" s="40"/>
      <c r="M29" s="31"/>
      <c r="N29" s="13"/>
    </row>
    <row r="30" spans="2:14" ht="15">
      <c r="B30" s="12"/>
      <c r="C30" s="12"/>
      <c r="D30" s="12"/>
      <c r="E30" s="12"/>
      <c r="F30" s="12"/>
      <c r="I30" s="13"/>
      <c r="J30" s="13"/>
      <c r="K30" s="13"/>
      <c r="L30" s="13"/>
      <c r="M30" s="13"/>
      <c r="N30" s="13"/>
    </row>
    <row r="31" spans="2:14" ht="15.75">
      <c r="B31" s="24" t="str">
        <f>IF(D21&gt;0,"x1","")</f>
        <v>x1</v>
      </c>
      <c r="C31" s="15" t="str">
        <f>IF(D21&gt;0,"=","")</f>
        <v>=</v>
      </c>
      <c r="D31" s="52">
        <f>IF(D21&gt;0,(D28+F28)/D29,"")</f>
        <v>5</v>
      </c>
      <c r="E31" s="52"/>
      <c r="F31" s="53"/>
      <c r="I31" s="24">
        <f>IF(D21=0,"x1 =","")</f>
      </c>
      <c r="J31" s="28">
        <f>IF(D21=0,"x2 =","")</f>
      </c>
      <c r="K31" s="52">
        <f>IF(D21=0,K28/K29,"")</f>
      </c>
      <c r="L31" s="52"/>
      <c r="M31" s="53"/>
      <c r="N31" s="29"/>
    </row>
    <row r="32" spans="2:6" ht="15">
      <c r="B32" s="12"/>
      <c r="C32" s="12"/>
      <c r="D32" s="12"/>
      <c r="E32" s="12"/>
      <c r="F32" s="12"/>
    </row>
    <row r="33" spans="2:6" ht="15.75">
      <c r="B33" s="23" t="str">
        <f>IF(D21&gt;0,"x2","")</f>
        <v>x2</v>
      </c>
      <c r="C33" s="50" t="str">
        <f>IF(D21&gt;0,"=","")</f>
        <v>=</v>
      </c>
      <c r="D33" s="12">
        <f>IF(D21&gt;0,-F12,"")</f>
        <v>6</v>
      </c>
      <c r="E33" s="14" t="str">
        <f>IF(D21&gt;0,"-","")</f>
        <v>-</v>
      </c>
      <c r="F33" s="12">
        <f>IF(D21&gt;0,D21^(1/2),"")</f>
        <v>4</v>
      </c>
    </row>
    <row r="34" spans="2:6" ht="15">
      <c r="B34" s="12"/>
      <c r="C34" s="51"/>
      <c r="D34" s="40">
        <f>IF(D21&gt;0,2*B12,"")</f>
        <v>2</v>
      </c>
      <c r="E34" s="40"/>
      <c r="F34" s="40"/>
    </row>
    <row r="35" spans="2:6" ht="15">
      <c r="B35" s="12"/>
      <c r="C35" s="12"/>
      <c r="D35" s="12"/>
      <c r="E35" s="12"/>
      <c r="F35" s="12"/>
    </row>
    <row r="36" spans="2:6" ht="15.75">
      <c r="B36" s="24" t="str">
        <f>IF(D21&gt;0,"x2","")</f>
        <v>x2</v>
      </c>
      <c r="C36" s="15" t="str">
        <f>IF(D21&gt;0,"=","")</f>
        <v>=</v>
      </c>
      <c r="D36" s="52">
        <f>IF(D21&gt;0,(D33-F33)/D34,"")</f>
        <v>1</v>
      </c>
      <c r="E36" s="52"/>
      <c r="F36" s="53"/>
    </row>
    <row r="45" spans="8:12" ht="12.75">
      <c r="H45" s="16"/>
      <c r="I45" s="16"/>
      <c r="J45" s="16"/>
      <c r="L45" s="2"/>
    </row>
    <row r="46" spans="8:10" ht="12.75">
      <c r="H46" s="16"/>
      <c r="I46" s="16"/>
      <c r="J46" s="16"/>
    </row>
    <row r="47" spans="8:10" ht="12.75">
      <c r="H47" s="16"/>
      <c r="I47" s="16"/>
      <c r="J47" s="16"/>
    </row>
    <row r="48" spans="8:10" ht="12.75">
      <c r="H48" s="16"/>
      <c r="I48" s="16"/>
      <c r="J48" s="16"/>
    </row>
  </sheetData>
  <mergeCells count="21">
    <mergeCell ref="F25:G25"/>
    <mergeCell ref="D36:F36"/>
    <mergeCell ref="D31:F31"/>
    <mergeCell ref="K31:M31"/>
    <mergeCell ref="K28:L28"/>
    <mergeCell ref="K29:L29"/>
    <mergeCell ref="C28:C29"/>
    <mergeCell ref="C33:C34"/>
    <mergeCell ref="D29:F29"/>
    <mergeCell ref="D34:F34"/>
    <mergeCell ref="B8:C8"/>
    <mergeCell ref="D8:E8"/>
    <mergeCell ref="F8:G8"/>
    <mergeCell ref="A1:P2"/>
    <mergeCell ref="A7:J7"/>
    <mergeCell ref="A10:K10"/>
    <mergeCell ref="A14:K14"/>
    <mergeCell ref="B16:F16"/>
    <mergeCell ref="J23:N23"/>
    <mergeCell ref="B23:F23"/>
    <mergeCell ref="E20:F20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Roland</cp:lastModifiedBy>
  <cp:lastPrinted>2005-10-24T18:05:35Z</cp:lastPrinted>
  <dcterms:created xsi:type="dcterms:W3CDTF">2005-10-05T14:51:46Z</dcterms:created>
  <dcterms:modified xsi:type="dcterms:W3CDTF">2005-10-24T19:28:08Z</dcterms:modified>
  <cp:category/>
  <cp:version/>
  <cp:contentType/>
  <cp:contentStatus/>
</cp:coreProperties>
</file>